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P:\BRP-Share\FY\FY2020\Carry Forward FY20 to FY21\"/>
    </mc:Choice>
  </mc:AlternateContent>
  <bookViews>
    <workbookView xWindow="0" yWindow="0" windowWidth="28800" windowHeight="12135"/>
  </bookViews>
  <sheets>
    <sheet name="CF" sheetId="1" r:id="rId1"/>
    <sheet name="FUND_CHECK" sheetId="2" r:id="rId2"/>
  </sheets>
  <definedNames>
    <definedName name="_xlnm._FilterDatabase" localSheetId="0" hidden="1">CF!$A$11:$P$11</definedName>
  </definedNames>
  <calcPr calcId="162913"/>
  <pivotCaches>
    <pivotCache cacheId="0" r:id="rId3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" i="1" l="1"/>
  <c r="G3" i="1"/>
  <c r="A1" i="1"/>
  <c r="G5" i="1" l="1"/>
</calcChain>
</file>

<file path=xl/sharedStrings.xml><?xml version="1.0" encoding="utf-8"?>
<sst xmlns="http://schemas.openxmlformats.org/spreadsheetml/2006/main" count="353" uniqueCount="89">
  <si>
    <t>ORG LVL 3</t>
  </si>
  <si>
    <t>ORG LVL 4</t>
  </si>
  <si>
    <t>ORG LVL 5</t>
  </si>
  <si>
    <t>ORGANIZATION_DESC</t>
  </si>
  <si>
    <t>ORGANIZATION_CODE</t>
  </si>
  <si>
    <t>PROGRAM</t>
  </si>
  <si>
    <t>LOCATION</t>
  </si>
  <si>
    <t>CARRY_FORWARD</t>
  </si>
  <si>
    <t>NEW BALANCE</t>
  </si>
  <si>
    <t>AVAILABLE CF</t>
  </si>
  <si>
    <t>NEW CF</t>
  </si>
  <si>
    <t>DIFFERENCE</t>
  </si>
  <si>
    <t>(blank)</t>
  </si>
  <si>
    <t>Row Labels</t>
  </si>
  <si>
    <t>Grand Total</t>
  </si>
  <si>
    <t>BALANCE</t>
  </si>
  <si>
    <t>FUND</t>
  </si>
  <si>
    <t>Index</t>
  </si>
  <si>
    <t>CF ACCOUNT</t>
  </si>
  <si>
    <t>ACTIVITY</t>
  </si>
  <si>
    <t>001100</t>
  </si>
  <si>
    <t>General Fund - Tuition and Fees</t>
  </si>
  <si>
    <t/>
  </si>
  <si>
    <t>9B000</t>
  </si>
  <si>
    <t>61001</t>
  </si>
  <si>
    <t>B0016</t>
  </si>
  <si>
    <t>6INS</t>
  </si>
  <si>
    <t>6CNGY</t>
  </si>
  <si>
    <t>6PJ2</t>
  </si>
  <si>
    <t>0TRP</t>
  </si>
  <si>
    <t>3OTH</t>
  </si>
  <si>
    <t>008019</t>
  </si>
  <si>
    <t>Williams Undergrad Educ</t>
  </si>
  <si>
    <t>01001</t>
  </si>
  <si>
    <t>060003</t>
  </si>
  <si>
    <t>U of O Gen Gift Fund</t>
  </si>
  <si>
    <t>435420</t>
  </si>
  <si>
    <t>Employee Deferred Comp-Admin</t>
  </si>
  <si>
    <t>435581</t>
  </si>
  <si>
    <t>PRES OFFICE GIFTS UO FNDTN</t>
  </si>
  <si>
    <t>438019</t>
  </si>
  <si>
    <t>441481</t>
  </si>
  <si>
    <t>441721</t>
  </si>
  <si>
    <t>61002</t>
  </si>
  <si>
    <t>ZGEN</t>
  </si>
  <si>
    <t>6PJ1</t>
  </si>
  <si>
    <t>R19046</t>
  </si>
  <si>
    <t>B0721</t>
  </si>
  <si>
    <t>001443</t>
  </si>
  <si>
    <t xml:space="preserve">Pres OICRC Inc/Exp			</t>
  </si>
  <si>
    <t>R19140</t>
  </si>
  <si>
    <t>435585</t>
  </si>
  <si>
    <t>Knight Chair 1-Univ President</t>
  </si>
  <si>
    <t>30600</t>
  </si>
  <si>
    <t>112000</t>
  </si>
  <si>
    <t>Incidental Fee Fund</t>
  </si>
  <si>
    <t>40801</t>
  </si>
  <si>
    <t>FUND TYPE</t>
  </si>
  <si>
    <t>FUND TYPE DESC</t>
  </si>
  <si>
    <t>FUND DESC</t>
  </si>
  <si>
    <t>Sum of CARRY_FORWARD</t>
  </si>
  <si>
    <t>Sum of NEW BALANCE</t>
  </si>
  <si>
    <t>11</t>
  </si>
  <si>
    <t>Budgeted Operations</t>
  </si>
  <si>
    <t>HFSCAT</t>
  </si>
  <si>
    <t>001700</t>
  </si>
  <si>
    <t>ICC Credits</t>
  </si>
  <si>
    <t>12</t>
  </si>
  <si>
    <t>Designated Operations</t>
  </si>
  <si>
    <t>36</t>
  </si>
  <si>
    <t>Gift Funds - Restricted</t>
  </si>
  <si>
    <t>BGEN</t>
  </si>
  <si>
    <t>22</t>
  </si>
  <si>
    <t>Student Centers/Activities</t>
  </si>
  <si>
    <t>SYS</t>
  </si>
  <si>
    <t>IRCRNA</t>
  </si>
  <si>
    <t>29</t>
  </si>
  <si>
    <t>Other Auxiliaries</t>
  </si>
  <si>
    <t>195037</t>
  </si>
  <si>
    <t>College of Education Vending</t>
  </si>
  <si>
    <t>48500</t>
  </si>
  <si>
    <t>CGEN</t>
  </si>
  <si>
    <t>333333~Duckweb School</t>
  </si>
  <si>
    <t>333001~Duckweb Admin Ops</t>
  </si>
  <si>
    <t>333100~Duckweb Office</t>
  </si>
  <si>
    <t>Z2DUCK~Duckweb Operations</t>
  </si>
  <si>
    <t>Z2DWEB~Duckweb Project 1</t>
  </si>
  <si>
    <t>Z2TEAM~Duckweb Team Training Lunch</t>
  </si>
  <si>
    <t>Duckweb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</si>
</sst>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(* #,##0_);_(* \(#,##0\);_(* &quot;-&quot;_);_(@_)"/>
    <numFmt numFmtId="44" formatCode="_(&quot;$&quot;* #,##0.00_);_(&quot;$&quot;* \(#,##0.00\);_(&quot;$&quot;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3">
    <xf numFmtId="0" fontId="0" fillId="0" borderId="0" xfId="0"/>
    <xf numFmtId="44" fontId="0" fillId="0" borderId="0" xfId="1" applyFont="1"/>
    <xf numFmtId="0" fontId="2" fillId="0" borderId="0" xfId="0" applyFont="1"/>
    <xf numFmtId="44" fontId="2" fillId="0" borderId="0" xfId="1" applyFont="1"/>
    <xf numFmtId="0" fontId="3" fillId="0" borderId="0" xfId="0" applyFont="1"/>
    <xf numFmtId="0" fontId="2" fillId="2" borderId="0" xfId="0" applyFont="1" applyFill="1"/>
    <xf numFmtId="44" fontId="2" fillId="2" borderId="1" xfId="1" applyFont="1" applyFill="1" applyBorder="1"/>
    <xf numFmtId="44" fontId="0" fillId="3" borderId="1" xfId="1" applyFont="1" applyFill="1" applyBorder="1"/>
    <xf numFmtId="44" fontId="2" fillId="0" borderId="0" xfId="1" applyFont="1" applyFill="1" applyBorder="1"/>
    <xf numFmtId="0" fontId="0" fillId="0" borderId="0" xfId="0" pivotButton="1"/>
    <xf numFmtId="0" fontId="0" fillId="0" borderId="0" xfId="0" applyAlignment="1">
      <alignment horizontal="left"/>
    </xf>
    <xf numFmtId="41" fontId="0" fillId="0" borderId="0" xfId="0" applyNumberFormat="1"/>
    <xf numFmtId="49" fontId="0" fillId="0" borderId="0" xfId="0" applyNumberForma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1</xdr:row>
      <xdr:rowOff>19050</xdr:rowOff>
    </xdr:from>
    <xdr:to>
      <xdr:col>2</xdr:col>
      <xdr:colOff>314325</xdr:colOff>
      <xdr:row>9</xdr:row>
      <xdr:rowOff>161925</xdr:rowOff>
    </xdr:to>
    <xdr:sp macro="" textlink="">
      <xdr:nvSpPr>
        <xdr:cNvPr id="2" name="TextBox 1"/>
        <xdr:cNvSpPr txBox="1"/>
      </xdr:nvSpPr>
      <xdr:spPr>
        <a:xfrm>
          <a:off x="47625" y="209550"/>
          <a:ext cx="5581650" cy="1800225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900"/>
            <a:t>-Use</a:t>
          </a:r>
          <a:r>
            <a:rPr lang="en-US" sz="900" baseline="0"/>
            <a:t> the "NEW BALANCE" column to enter Carry Forward balances. The column "NEW BALANCE" is where we will upload your Carry Forward for FY 21. </a:t>
          </a:r>
        </a:p>
        <a:p>
          <a:r>
            <a:rPr lang="en-US" sz="900"/>
            <a:t>-To move Carry Forward to a completely new FOAPAL line, please add all the necessary lines to the very bottom of the</a:t>
          </a:r>
          <a:r>
            <a:rPr lang="en-US" sz="900" baseline="0"/>
            <a:t> dataset</a:t>
          </a:r>
          <a:endParaRPr lang="en-US" sz="900"/>
        </a:p>
        <a:p>
          <a:endParaRPr lang="en-US" sz="900"/>
        </a:p>
        <a:p>
          <a:r>
            <a:rPr lang="en-US" sz="900"/>
            <a:t>-Cell F5 (DIFFERENCE)</a:t>
          </a:r>
          <a:r>
            <a:rPr lang="en-US" sz="900" baseline="0"/>
            <a:t> should equal 0</a:t>
          </a:r>
        </a:p>
        <a:p>
          <a:r>
            <a:rPr lang="en-US" sz="900" baseline="0"/>
            <a:t>-The Sum of Column "CHANGE" should equal 0</a:t>
          </a:r>
        </a:p>
        <a:p>
          <a:r>
            <a:rPr lang="en-US" sz="900" baseline="0"/>
            <a:t>-You must balance by Fund; the second Tab "FUND_CHECK" allows you to see if all of your Funds still balance</a:t>
          </a:r>
        </a:p>
        <a:p>
          <a:r>
            <a:rPr lang="en-US" sz="900" baseline="0"/>
            <a:t>-Working Capital lines can either be zeroed out, and have their balances added/subtracted to other lines with FOAPAL (within the same fund) OR they can have a data-entry ORG and PROG added directly to their line.</a:t>
          </a:r>
        </a:p>
        <a:p>
          <a:endParaRPr lang="en-US" sz="900" baseline="0"/>
        </a:p>
        <a:p>
          <a:r>
            <a:rPr lang="en-US" sz="900" baseline="0"/>
            <a:t>Please refer to your email or call your BRP analyst if you have any questions regarding this sheet.</a:t>
          </a:r>
        </a:p>
        <a:p>
          <a:endParaRPr lang="en-US" sz="1100"/>
        </a:p>
      </xdr:txBody>
    </xdr:sp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Kelly Peterson" refreshedDate="44048.371589814815" createdVersion="6" refreshedVersion="6" minRefreshableVersion="3" recordCount="9989">
  <cacheSource type="worksheet">
    <worksheetSource ref="A11:P10000" sheet="CF"/>
  </cacheSource>
  <cacheFields count="17">
    <cacheField name="ORG LVL 3" numFmtId="0">
      <sharedItems containsBlank="1"/>
    </cacheField>
    <cacheField name="ORG LVL 4" numFmtId="0">
      <sharedItems containsBlank="1"/>
    </cacheField>
    <cacheField name="ORG LVL 5" numFmtId="0">
      <sharedItems containsBlank="1"/>
    </cacheField>
    <cacheField name="FUND TYPE" numFmtId="0">
      <sharedItems containsNonDate="0" containsString="0" containsBlank="1"/>
    </cacheField>
    <cacheField name="FUND TYPE DESC" numFmtId="0">
      <sharedItems containsNonDate="0" containsString="0" containsBlank="1"/>
    </cacheField>
    <cacheField name="FUND" numFmtId="0">
      <sharedItems containsBlank="1" count="12">
        <s v="001100"/>
        <s v="008019"/>
        <s v="060003"/>
        <s v="435420"/>
        <s v="435581"/>
        <s v="435585"/>
        <s v="438019"/>
        <s v="441481"/>
        <s v="441721"/>
        <s v="112000"/>
        <s v="001443"/>
        <m/>
      </sharedItems>
    </cacheField>
    <cacheField name="FUND DESC" numFmtId="0">
      <sharedItems containsBlank="1"/>
    </cacheField>
    <cacheField name="Index" numFmtId="0">
      <sharedItems containsBlank="1"/>
    </cacheField>
    <cacheField name="ORGANIZATION_CODE" numFmtId="0">
      <sharedItems containsBlank="1"/>
    </cacheField>
    <cacheField name="ORGANIZATION_DESC" numFmtId="0">
      <sharedItems containsBlank="1"/>
    </cacheField>
    <cacheField name="CF ACCOUNT" numFmtId="0">
      <sharedItems containsBlank="1"/>
    </cacheField>
    <cacheField name="PROGRAM" numFmtId="44">
      <sharedItems containsBlank="1"/>
    </cacheField>
    <cacheField name="ACTIVITY" numFmtId="44">
      <sharedItems containsBlank="1"/>
    </cacheField>
    <cacheField name="LOCATION" numFmtId="44">
      <sharedItems containsBlank="1"/>
    </cacheField>
    <cacheField name="CARRY_FORWARD" numFmtId="44">
      <sharedItems containsString="0" containsBlank="1" containsNumber="1" minValue="-38294.730000000003" maxValue="278833.53999999998"/>
    </cacheField>
    <cacheField name="NEW BALANCE" numFmtId="44">
      <sharedItems containsNonDate="0" containsString="0" containsBlank="1"/>
    </cacheField>
    <cacheField name="BAL" numFmtId="0" formula="CARRY_FORWARD-'NEW BALANCE'" databaseField="0"/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9989">
  <r>
    <s v="100100-President Administrative Operations"/>
    <s v="101001-President's Office Ops"/>
    <s v="101000-President's Office"/>
    <m/>
    <m/>
    <x v="0"/>
    <s v="General Fund - Tuition and Fees"/>
    <s v="Z7ACTV"/>
    <s v="110000"/>
    <s v="Pres President's Office"/>
    <s v="9B000"/>
    <s v="6INS"/>
    <m/>
    <m/>
    <n v="18646.580000000002"/>
    <m/>
  </r>
  <r>
    <s v="100100-President Administrative Operations"/>
    <s v="101001-President's Office Ops"/>
    <s v="101000-President's Office"/>
    <m/>
    <m/>
    <x v="0"/>
    <s v="General Fund - Tuition and Fees"/>
    <s v="Z7CNGY"/>
    <s v="110000"/>
    <s v="Pres President's Office"/>
    <s v="9B000"/>
    <s v="6CNGY"/>
    <m/>
    <m/>
    <n v="278833.53999999998"/>
    <m/>
  </r>
  <r>
    <s v="100100-President Administrative Operations"/>
    <s v="101001-President's Office Ops"/>
    <s v="101000-President's Office"/>
    <m/>
    <m/>
    <x v="0"/>
    <s v="General Fund - Tuition and Fees"/>
    <s v="Z7PRES"/>
    <s v="110000"/>
    <s v="Pres President's Office"/>
    <s v="9B000"/>
    <s v="61001"/>
    <m/>
    <m/>
    <n v="103558.15"/>
    <m/>
  </r>
  <r>
    <s v="100100-President Administrative Operations"/>
    <s v="101001-President's Office Ops"/>
    <s v="101000-President's Office"/>
    <m/>
    <m/>
    <x v="0"/>
    <s v="General Fund - Tuition and Fees"/>
    <s v="Z7PRSH"/>
    <s v="110000"/>
    <s v="Pres President's Office"/>
    <s v="9B000"/>
    <s v="6PJ2"/>
    <m/>
    <m/>
    <n v="81411.11"/>
    <m/>
  </r>
  <r>
    <s v="100100-President Administrative Operations"/>
    <s v="101001-President's Office Ops"/>
    <s v="101000-President's Office"/>
    <m/>
    <m/>
    <x v="0"/>
    <s v="General Fund - Tuition and Fees"/>
    <s v="Z7TRPX"/>
    <s v="110000"/>
    <s v="Pres President's Office"/>
    <s v="9B000"/>
    <s v="0TRP"/>
    <m/>
    <m/>
    <n v="-3318.26"/>
    <m/>
  </r>
  <r>
    <s v="100100-President Administrative Operations"/>
    <s v="101001-President's Office Ops"/>
    <s v="101000-President's Office"/>
    <m/>
    <m/>
    <x v="0"/>
    <s v="General Fund - Tuition and Fees"/>
    <s v="Z7WIGF"/>
    <s v="110000"/>
    <s v="Pres President's Office"/>
    <s v="9B000"/>
    <s v="3OTH"/>
    <m/>
    <m/>
    <n v="1065"/>
    <m/>
  </r>
  <r>
    <s v="100100-President Administrative Operations"/>
    <s v="101001-President's Office Ops"/>
    <s v="101000-President's Office"/>
    <m/>
    <m/>
    <x v="0"/>
    <s v="General Fund - Tuition and Fees"/>
    <m/>
    <s v="110000"/>
    <s v="Pres President's Office"/>
    <s v="9B000"/>
    <s v="61001"/>
    <m/>
    <s v="B0016"/>
    <n v="-376.96"/>
    <m/>
  </r>
  <r>
    <s v="100100-President Administrative Operations"/>
    <s v="101001-President's Office Ops"/>
    <s v="101000-President's Office"/>
    <m/>
    <m/>
    <x v="1"/>
    <s v="Williams Undergrad Educ"/>
    <s v="Z7WM"/>
    <s v="110000"/>
    <s v="Pres President's Office"/>
    <s v="9B000"/>
    <s v="01001"/>
    <m/>
    <m/>
    <n v="3575"/>
    <m/>
  </r>
  <r>
    <s v="100100-President Administrative Operations"/>
    <s v="101001-President's Office Ops"/>
    <s v="101000-President's Office"/>
    <m/>
    <m/>
    <x v="2"/>
    <s v="U of O Gen Gift Fund"/>
    <s v=""/>
    <s v="110040"/>
    <s v="Pres Special Projects"/>
    <s v="9B000"/>
    <s v="61001"/>
    <s v="R19140"/>
    <s v="B0016"/>
    <n v="-2255.11"/>
    <m/>
  </r>
  <r>
    <s v="100100-President Administrative Operations"/>
    <s v="101001-President's Office Ops"/>
    <s v="101000-President's Office"/>
    <m/>
    <m/>
    <x v="2"/>
    <s v="U of O Gen Gift Fund"/>
    <s v="Z7GENG"/>
    <s v="110040"/>
    <s v="Pres Special Projects"/>
    <s v="9B000"/>
    <s v="61001"/>
    <m/>
    <m/>
    <n v="81767.199999999997"/>
    <m/>
  </r>
  <r>
    <s v="100100-President Administrative Operations"/>
    <s v="101001-President's Office Ops"/>
    <s v="101000-President's Office"/>
    <m/>
    <m/>
    <x v="3"/>
    <s v="Employee Deferred Comp-Admin"/>
    <s v=""/>
    <s v="110000"/>
    <s v="Pres President's Office"/>
    <s v="9B000"/>
    <s v="61001"/>
    <m/>
    <m/>
    <n v="-38294.730000000003"/>
    <m/>
  </r>
  <r>
    <s v="100100-President Administrative Operations"/>
    <s v="101001-President's Office Ops"/>
    <s v="101000-President's Office"/>
    <m/>
    <m/>
    <x v="4"/>
    <s v="PRES OFFICE GIFTS UO FNDTN"/>
    <s v="435581"/>
    <s v="110000"/>
    <s v="Pres President's Office"/>
    <s v="9B000"/>
    <s v="61001"/>
    <m/>
    <m/>
    <n v="597.04"/>
    <m/>
  </r>
  <r>
    <s v="100100-President Administrative Operations"/>
    <s v="101001-President's Office Ops"/>
    <s v="101000-President's Office"/>
    <m/>
    <m/>
    <x v="5"/>
    <s v="Knight Chair 1-Univ President"/>
    <s v="435585"/>
    <s v="110000"/>
    <s v="Pres President's Office"/>
    <s v="9B000"/>
    <s v="30600"/>
    <m/>
    <m/>
    <n v="0.76"/>
    <m/>
  </r>
  <r>
    <s v="100100-President Administrative Operations"/>
    <s v="101001-President's Office Ops"/>
    <s v="101000-President's Office"/>
    <m/>
    <m/>
    <x v="6"/>
    <s v="Williams Undergrad Educ"/>
    <s v="Z7WI"/>
    <s v="110000"/>
    <s v="Pres President's Office"/>
    <s v="9B000"/>
    <s v="3OTH"/>
    <m/>
    <m/>
    <n v="14166.46"/>
    <m/>
  </r>
  <r>
    <s v="100100-President Administrative Operations"/>
    <s v="101001-President's Office Ops"/>
    <s v="101000-President's Office"/>
    <m/>
    <m/>
    <x v="7"/>
    <s v="BROWN FDN FROHNMAYER DAVIS"/>
    <s v="441481"/>
    <s v="110000"/>
    <s v="Pres President's Office"/>
    <s v="9Y000"/>
    <s v="2CSRV"/>
    <s v="YFRS"/>
    <m/>
    <n v="218012"/>
    <m/>
  </r>
  <r>
    <s v="100100-President Administrative Operations"/>
    <s v="101001-President's Office Ops"/>
    <s v="101000-President's Office"/>
    <m/>
    <m/>
    <x v="7"/>
    <s v="BROWN FDN FROHNMAYER DAVIS"/>
    <m/>
    <m/>
    <m/>
    <s v="WORKING CAPITAL"/>
    <m/>
    <m/>
    <m/>
    <n v="-0.32000000000698492"/>
    <m/>
  </r>
  <r>
    <s v="100100-President Administrative Operations"/>
    <s v="101001-President's Office Ops"/>
    <s v="101000-President's Office"/>
    <m/>
    <m/>
    <x v="8"/>
    <s v="EC BROWN ADMIN ACCOUNT"/>
    <s v="441721"/>
    <s v="110000"/>
    <s v="Pres President's Office"/>
    <s v="9Y000"/>
    <s v="2CSRV"/>
    <s v="YFRS"/>
    <m/>
    <n v="-159.46"/>
    <m/>
  </r>
  <r>
    <s v="100100-President Administrative Operations"/>
    <s v="101001-President's Office Ops"/>
    <s v="101000-President's Office"/>
    <m/>
    <m/>
    <x v="8"/>
    <s v="EC BROWN ADMIN ACCOUNT"/>
    <m/>
    <m/>
    <m/>
    <s v="WORKING CAPITAL"/>
    <m/>
    <m/>
    <m/>
    <n v="1.7600000000000762"/>
    <m/>
  </r>
  <r>
    <s v="100100-President Administrative Operations"/>
    <s v="101001-President's Office Ops"/>
    <s v="110200-Pres Ombuds Ops"/>
    <m/>
    <m/>
    <x v="0"/>
    <s v="General Fund - Tuition and Fees"/>
    <s v=""/>
    <s v="110200"/>
    <s v="Pres Ombuds Ops"/>
    <s v="9B000"/>
    <s v="61002"/>
    <s v="ZGEN"/>
    <m/>
    <n v="-4363.4799999999996"/>
    <m/>
  </r>
  <r>
    <s v="100100-President Administrative Operations"/>
    <s v="101001-President's Office Ops"/>
    <s v="110200-Pres Ombuds Ops"/>
    <m/>
    <m/>
    <x v="0"/>
    <s v="General Fund - Tuition and Fees"/>
    <s v="Z7OMBS"/>
    <s v="110200"/>
    <s v="Pres Ombuds Ops"/>
    <s v="9B000"/>
    <s v="61002"/>
    <m/>
    <m/>
    <n v="85467.54"/>
    <m/>
  </r>
  <r>
    <s v="100100-President Administrative Operations"/>
    <s v="101001-President's Office Ops"/>
    <s v="110200-Pres Ombuds Ops"/>
    <m/>
    <m/>
    <x v="9"/>
    <s v="Incidental Fee Fund"/>
    <s v=""/>
    <s v="110200"/>
    <s v="Pres Ombuds Ops"/>
    <s v="9B000"/>
    <s v="40801"/>
    <s v="R18068"/>
    <s v="B0215"/>
    <n v="58.74"/>
    <m/>
  </r>
  <r>
    <s v="100100-President Administrative Operations"/>
    <s v="101001-President's Office Ops"/>
    <s v="110200-Pres Ombuds Ops"/>
    <m/>
    <m/>
    <x v="9"/>
    <s v="Incidental Fee Fund"/>
    <s v="Z7OMCR"/>
    <s v="110200"/>
    <s v="Pres Ombuds Ops"/>
    <s v="9B000"/>
    <s v="40801"/>
    <m/>
    <m/>
    <n v="52831.31"/>
    <m/>
  </r>
  <r>
    <s v="100100-President Administrative Operations"/>
    <s v="101001-President's Office Ops"/>
    <s v="110299-Pres Tribal Advisor Office"/>
    <m/>
    <m/>
    <x v="0"/>
    <s v="General Fund - Tuition and Fees"/>
    <s v="Z7TRIB"/>
    <s v="110300"/>
    <s v="Pres Tribal Advisor Office Ops"/>
    <s v="9B000"/>
    <s v="61002"/>
    <m/>
    <m/>
    <n v="23604.52"/>
    <m/>
  </r>
  <r>
    <s v="100100-President Administrative Operations"/>
    <s v="101001-President's Office Ops"/>
    <s v="110299-Pres Tribal Advisor Office"/>
    <m/>
    <m/>
    <x v="0"/>
    <s v="General Fund - Tuition and Fees"/>
    <s v="Z7TRPD"/>
    <s v="110300"/>
    <s v="Pres Tribal Advisor Office Ops"/>
    <s v="9B000"/>
    <s v="6PJ1"/>
    <m/>
    <m/>
    <n v="1659.65"/>
    <m/>
  </r>
  <r>
    <s v="100100-President Administrative Operations"/>
    <s v="101001-President's Office Ops"/>
    <s v="110299-Pres Tribal Advisor Office"/>
    <m/>
    <m/>
    <x v="0"/>
    <s v="General Fund - Tuition and Fees"/>
    <s v="ZPELNG"/>
    <s v="211150"/>
    <s v="Pres Many Nations Longhouse"/>
    <s v="9B000"/>
    <s v="61001"/>
    <s v="ZGEN"/>
    <m/>
    <n v="17688.61"/>
    <m/>
  </r>
  <r>
    <s v="100100-President Administrative Operations"/>
    <s v="101002-Pres Investn &amp; Civil Rights Comp"/>
    <s v="101200-Pres Investn &amp; Civil Rights Comp Op"/>
    <m/>
    <m/>
    <x v="0"/>
    <s v="General Fund - Tuition and Fees"/>
    <s v=""/>
    <s v="101200"/>
    <s v="Pres Investn &amp; Civil Rights Comp Op"/>
    <s v="9B000"/>
    <s v="61001"/>
    <s v="R19046"/>
    <s v="B0721"/>
    <n v="-6294.49"/>
    <m/>
  </r>
  <r>
    <s v="100100-President Administrative Operations"/>
    <s v="101002-Pres Investn &amp; Civil Rights Comp"/>
    <s v="101200-Pres Investn &amp; Civil Rights Comp Op"/>
    <m/>
    <m/>
    <x v="0"/>
    <s v="General Fund - Tuition and Fees"/>
    <s v="Z7ICRC"/>
    <s v="101200"/>
    <s v="Pres Investn &amp; Civil Rights Comp Op"/>
    <s v="9B000"/>
    <s v="61001"/>
    <m/>
    <m/>
    <n v="126288.94"/>
    <m/>
  </r>
  <r>
    <s v="100100-President Administrative Operations"/>
    <s v="101002-Pres Investn &amp; Civil Rights Comp"/>
    <s v="101200-Pres Investn &amp; Civil Rights Comp Op"/>
    <m/>
    <m/>
    <x v="10"/>
    <s v="Pres OICRC Inc/Exp_x0009__x0009__x0009_"/>
    <s v="Z7ICRI"/>
    <s v="101200"/>
    <s v="Pres Investn &amp; Civil Rights Comp Op"/>
    <s v="9B000"/>
    <s v="61001"/>
    <m/>
    <m/>
    <n v="58.22"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  <r>
    <m/>
    <m/>
    <m/>
    <m/>
    <m/>
    <x v="11"/>
    <m/>
    <m/>
    <m/>
    <m/>
    <m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5" cacheId="0" applyNumberFormats="0" applyBorderFormats="0" applyFontFormats="0" applyPatternFormats="0" applyAlignmentFormats="0" applyWidthHeightFormats="1" dataCaption="Values" updatedVersion="6" minRefreshableVersion="3" useAutoFormatting="1" itemPrintTitles="1" createdVersion="5" indent="0" outline="1" outlineData="1" multipleFieldFilters="0">
  <location ref="B2:E15" firstHeaderRow="0" firstDataRow="1" firstDataCol="1"/>
  <pivotFields count="17">
    <pivotField showAll="0"/>
    <pivotField showAll="0"/>
    <pivotField showAll="0"/>
    <pivotField showAll="0" defaultSubtotal="0"/>
    <pivotField showAll="0" defaultSubtotal="0"/>
    <pivotField axis="axisRow" showAll="0" sortType="ascending">
      <items count="13">
        <item x="0"/>
        <item x="10"/>
        <item x="1"/>
        <item x="2"/>
        <item x="9"/>
        <item x="3"/>
        <item x="4"/>
        <item x="5"/>
        <item x="6"/>
        <item x="7"/>
        <item x="8"/>
        <item x="11"/>
        <item t="default"/>
      </items>
    </pivotField>
    <pivotField showAll="0" defaultSubtotal="0"/>
    <pivotField showAll="0" defaultSubtotal="0"/>
    <pivotField showAll="0"/>
    <pivotField showAll="0"/>
    <pivotField showAll="0" defaultSubtotal="0"/>
    <pivotField showAll="0"/>
    <pivotField showAll="0"/>
    <pivotField showAll="0"/>
    <pivotField dataField="1" numFmtId="44" showAll="0"/>
    <pivotField dataField="1" numFmtId="44" showAll="0"/>
    <pivotField dataField="1" dragToRow="0" dragToCol="0" dragToPage="0" showAll="0" defaultSubtotal="0"/>
  </pivotFields>
  <rowFields count="1">
    <field x="5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Sum of CARRY_FORWARD" fld="14" baseField="5" baseItem="0" numFmtId="41"/>
    <dataField name="Sum of NEW BALANCE" fld="15" baseField="5" baseItem="0" numFmtId="41"/>
    <dataField name="BALANCE" fld="16" baseField="5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P39"/>
  <sheetViews>
    <sheetView tabSelected="1" workbookViewId="0">
      <selection activeCell="A12" sqref="A12"/>
    </sheetView>
  </sheetViews>
  <sheetFormatPr defaultRowHeight="15" x14ac:dyDescent="0.25"/>
  <cols>
    <col min="1" max="1" width="42.7109375" customWidth="1"/>
    <col min="2" max="2" width="37" bestFit="1" customWidth="1"/>
    <col min="3" max="3" width="40.140625" bestFit="1" customWidth="1"/>
    <col min="4" max="4" width="10.28515625" customWidth="1"/>
    <col min="5" max="5" width="24.85546875" bestFit="1" customWidth="1"/>
    <col min="6" max="6" width="13.28515625" bestFit="1" customWidth="1"/>
    <col min="7" max="7" width="31.5703125" bestFit="1" customWidth="1"/>
    <col min="8" max="8" width="43.42578125" bestFit="1" customWidth="1"/>
    <col min="9" max="9" width="21.140625" bestFit="1" customWidth="1"/>
    <col min="10" max="10" width="33.140625" bestFit="1" customWidth="1"/>
    <col min="11" max="11" width="17.85546875" bestFit="1" customWidth="1"/>
    <col min="12" max="12" width="14.28515625" style="1" bestFit="1" customWidth="1"/>
    <col min="13" max="13" width="10.42578125" style="1" bestFit="1" customWidth="1"/>
    <col min="14" max="14" width="11.5703125" style="1" customWidth="1"/>
    <col min="15" max="15" width="17.42578125" style="1" bestFit="1" customWidth="1"/>
    <col min="16" max="16" width="14.140625" style="7" bestFit="1" customWidth="1"/>
  </cols>
  <sheetData>
    <row r="1" spans="1:16" x14ac:dyDescent="0.25">
      <c r="A1" s="2" t="str">
        <f>"FY 20 to FY 21 Carry Forward"&amp;" "&amp;A12</f>
        <v>FY 20 to FY 21 Carry Forward 333333~Duckweb School</v>
      </c>
      <c r="P1" s="1"/>
    </row>
    <row r="2" spans="1:16" x14ac:dyDescent="0.25">
      <c r="A2" s="4"/>
      <c r="P2" s="1"/>
    </row>
    <row r="3" spans="1:16" x14ac:dyDescent="0.25">
      <c r="A3" s="4"/>
      <c r="F3" s="5" t="s">
        <v>9</v>
      </c>
      <c r="G3" s="6">
        <f>SUBTOTAL(109,O12:O1048576)</f>
        <v>751395.46000000008</v>
      </c>
      <c r="M3" s="8"/>
      <c r="N3" s="8"/>
      <c r="O3" s="8"/>
      <c r="P3" s="1"/>
    </row>
    <row r="4" spans="1:16" x14ac:dyDescent="0.25">
      <c r="A4" s="4"/>
      <c r="F4" s="5" t="s">
        <v>10</v>
      </c>
      <c r="G4" s="6">
        <f>SUBTOTAL(109,P12:P1048576)</f>
        <v>0</v>
      </c>
      <c r="M4" s="8"/>
      <c r="N4" s="8"/>
      <c r="O4" s="8"/>
      <c r="P4" s="1"/>
    </row>
    <row r="5" spans="1:16" x14ac:dyDescent="0.25">
      <c r="A5" s="4"/>
      <c r="F5" s="5" t="s">
        <v>11</v>
      </c>
      <c r="G5" s="6">
        <f>G3-G4</f>
        <v>751395.46000000008</v>
      </c>
      <c r="M5" s="8"/>
      <c r="N5" s="8"/>
      <c r="O5" s="8"/>
      <c r="P5" s="1"/>
    </row>
    <row r="6" spans="1:16" x14ac:dyDescent="0.25">
      <c r="A6" s="4"/>
      <c r="P6" s="1"/>
    </row>
    <row r="7" spans="1:16" x14ac:dyDescent="0.25">
      <c r="A7" s="4"/>
      <c r="P7" s="1"/>
    </row>
    <row r="8" spans="1:16" x14ac:dyDescent="0.25">
      <c r="A8" s="4"/>
      <c r="P8" s="1"/>
    </row>
    <row r="9" spans="1:16" ht="25.5" customHeight="1" x14ac:dyDescent="0.25">
      <c r="M9" s="2"/>
      <c r="N9" s="2"/>
      <c r="O9" s="2"/>
      <c r="P9" s="1"/>
    </row>
    <row r="10" spans="1:16" ht="25.5" customHeight="1" x14ac:dyDescent="0.25">
      <c r="M10" s="2"/>
      <c r="N10" s="2"/>
      <c r="O10" s="2"/>
      <c r="P10" s="1"/>
    </row>
    <row r="11" spans="1:16" s="2" customFormat="1" x14ac:dyDescent="0.25">
      <c r="A11" s="2" t="s">
        <v>0</v>
      </c>
      <c r="B11" s="2" t="s">
        <v>1</v>
      </c>
      <c r="C11" s="2" t="s">
        <v>2</v>
      </c>
      <c r="D11" s="2" t="s">
        <v>57</v>
      </c>
      <c r="E11" s="2" t="s">
        <v>58</v>
      </c>
      <c r="F11" s="2" t="s">
        <v>16</v>
      </c>
      <c r="G11" s="2" t="s">
        <v>59</v>
      </c>
      <c r="H11" s="2" t="s">
        <v>17</v>
      </c>
      <c r="I11" s="2" t="s">
        <v>4</v>
      </c>
      <c r="J11" s="2" t="s">
        <v>3</v>
      </c>
      <c r="K11" s="2" t="s">
        <v>18</v>
      </c>
      <c r="L11" s="2" t="s">
        <v>5</v>
      </c>
      <c r="M11" s="3" t="s">
        <v>19</v>
      </c>
      <c r="N11" s="3" t="s">
        <v>6</v>
      </c>
      <c r="O11" s="2" t="s">
        <v>7</v>
      </c>
      <c r="P11" s="2" t="s">
        <v>8</v>
      </c>
    </row>
    <row r="12" spans="1:16" x14ac:dyDescent="0.25">
      <c r="A12" t="s">
        <v>82</v>
      </c>
      <c r="B12" t="s">
        <v>83</v>
      </c>
      <c r="C12" t="s">
        <v>84</v>
      </c>
      <c r="D12" t="s">
        <v>62</v>
      </c>
      <c r="E12" t="s">
        <v>63</v>
      </c>
      <c r="F12" t="s">
        <v>20</v>
      </c>
      <c r="G12" t="s">
        <v>21</v>
      </c>
      <c r="H12" t="s">
        <v>22</v>
      </c>
      <c r="I12" s="12">
        <v>333100</v>
      </c>
      <c r="J12" t="s">
        <v>88</v>
      </c>
      <c r="K12" t="s">
        <v>23</v>
      </c>
      <c r="L12" s="1" t="s">
        <v>24</v>
      </c>
      <c r="M12" s="1" t="s">
        <v>44</v>
      </c>
      <c r="O12" s="1">
        <v>-2451.4</v>
      </c>
    </row>
    <row r="13" spans="1:16" x14ac:dyDescent="0.25">
      <c r="A13" t="s">
        <v>82</v>
      </c>
      <c r="B13" t="s">
        <v>83</v>
      </c>
      <c r="C13" t="s">
        <v>84</v>
      </c>
      <c r="D13" t="s">
        <v>62</v>
      </c>
      <c r="E13" t="s">
        <v>63</v>
      </c>
      <c r="F13" t="s">
        <v>20</v>
      </c>
      <c r="G13" t="s">
        <v>21</v>
      </c>
      <c r="I13" s="12">
        <v>333100</v>
      </c>
      <c r="J13" t="s">
        <v>88</v>
      </c>
      <c r="K13" t="s">
        <v>23</v>
      </c>
      <c r="L13" s="1" t="s">
        <v>26</v>
      </c>
      <c r="M13" s="1" t="s">
        <v>64</v>
      </c>
      <c r="O13" s="1">
        <v>1558</v>
      </c>
    </row>
    <row r="14" spans="1:16" x14ac:dyDescent="0.25">
      <c r="A14" t="s">
        <v>82</v>
      </c>
      <c r="B14" t="s">
        <v>83</v>
      </c>
      <c r="C14" t="s">
        <v>84</v>
      </c>
      <c r="D14" t="s">
        <v>62</v>
      </c>
      <c r="E14" t="s">
        <v>63</v>
      </c>
      <c r="F14" t="s">
        <v>20</v>
      </c>
      <c r="G14" t="s">
        <v>21</v>
      </c>
      <c r="H14" t="s">
        <v>85</v>
      </c>
      <c r="I14" s="12">
        <v>333100</v>
      </c>
      <c r="J14" t="s">
        <v>88</v>
      </c>
      <c r="K14" t="s">
        <v>23</v>
      </c>
      <c r="L14" s="1" t="s">
        <v>26</v>
      </c>
      <c r="O14" s="1">
        <v>30293.290000000015</v>
      </c>
    </row>
    <row r="15" spans="1:16" x14ac:dyDescent="0.25">
      <c r="A15" t="s">
        <v>82</v>
      </c>
      <c r="B15" t="s">
        <v>83</v>
      </c>
      <c r="C15" t="s">
        <v>84</v>
      </c>
      <c r="D15" t="s">
        <v>62</v>
      </c>
      <c r="E15" t="s">
        <v>63</v>
      </c>
      <c r="F15" t="s">
        <v>20</v>
      </c>
      <c r="G15" t="s">
        <v>21</v>
      </c>
      <c r="H15" t="s">
        <v>85</v>
      </c>
      <c r="I15" s="12">
        <v>333100</v>
      </c>
      <c r="J15" t="s">
        <v>88</v>
      </c>
      <c r="K15" t="s">
        <v>23</v>
      </c>
      <c r="L15" s="1" t="s">
        <v>27</v>
      </c>
      <c r="O15" s="1">
        <v>158756.58000000002</v>
      </c>
    </row>
    <row r="16" spans="1:16" x14ac:dyDescent="0.25">
      <c r="A16" t="s">
        <v>82</v>
      </c>
      <c r="B16" t="s">
        <v>83</v>
      </c>
      <c r="C16" t="s">
        <v>84</v>
      </c>
      <c r="D16" t="s">
        <v>62</v>
      </c>
      <c r="E16" t="s">
        <v>63</v>
      </c>
      <c r="F16" t="s">
        <v>20</v>
      </c>
      <c r="G16" t="s">
        <v>21</v>
      </c>
      <c r="H16" t="s">
        <v>85</v>
      </c>
      <c r="I16" s="12">
        <v>333100</v>
      </c>
      <c r="J16" t="s">
        <v>88</v>
      </c>
      <c r="K16" t="s">
        <v>23</v>
      </c>
      <c r="L16" s="1" t="s">
        <v>24</v>
      </c>
      <c r="O16" s="1">
        <v>23827.260000000009</v>
      </c>
    </row>
    <row r="17" spans="1:15" x14ac:dyDescent="0.25">
      <c r="A17" t="s">
        <v>82</v>
      </c>
      <c r="B17" t="s">
        <v>83</v>
      </c>
      <c r="C17" t="s">
        <v>84</v>
      </c>
      <c r="D17" t="s">
        <v>62</v>
      </c>
      <c r="E17" t="s">
        <v>63</v>
      </c>
      <c r="F17" t="s">
        <v>20</v>
      </c>
      <c r="G17" t="s">
        <v>21</v>
      </c>
      <c r="H17" t="s">
        <v>85</v>
      </c>
      <c r="I17" s="12">
        <v>333100</v>
      </c>
      <c r="J17" t="s">
        <v>88</v>
      </c>
      <c r="K17" t="s">
        <v>23</v>
      </c>
      <c r="L17" s="1" t="s">
        <v>28</v>
      </c>
      <c r="O17" s="1">
        <v>104157.58</v>
      </c>
    </row>
    <row r="18" spans="1:15" x14ac:dyDescent="0.25">
      <c r="A18" t="s">
        <v>82</v>
      </c>
      <c r="B18" t="s">
        <v>83</v>
      </c>
      <c r="C18" t="s">
        <v>84</v>
      </c>
      <c r="D18" t="s">
        <v>62</v>
      </c>
      <c r="E18" t="s">
        <v>63</v>
      </c>
      <c r="F18" t="s">
        <v>20</v>
      </c>
      <c r="G18" t="s">
        <v>21</v>
      </c>
      <c r="H18" t="s">
        <v>85</v>
      </c>
      <c r="I18" s="12">
        <v>333100</v>
      </c>
      <c r="J18" t="s">
        <v>88</v>
      </c>
      <c r="K18" t="s">
        <v>23</v>
      </c>
      <c r="L18" s="1" t="s">
        <v>29</v>
      </c>
      <c r="O18" s="1">
        <v>0</v>
      </c>
    </row>
    <row r="19" spans="1:15" x14ac:dyDescent="0.25">
      <c r="A19" t="s">
        <v>82</v>
      </c>
      <c r="B19" t="s">
        <v>83</v>
      </c>
      <c r="C19" t="s">
        <v>84</v>
      </c>
      <c r="D19" t="s">
        <v>62</v>
      </c>
      <c r="E19" t="s">
        <v>63</v>
      </c>
      <c r="F19" t="s">
        <v>20</v>
      </c>
      <c r="G19" t="s">
        <v>21</v>
      </c>
      <c r="H19" t="s">
        <v>85</v>
      </c>
      <c r="I19" s="12">
        <v>333100</v>
      </c>
      <c r="J19" t="s">
        <v>88</v>
      </c>
      <c r="K19" t="s">
        <v>23</v>
      </c>
      <c r="L19" s="1" t="s">
        <v>30</v>
      </c>
      <c r="O19" s="1">
        <v>1065</v>
      </c>
    </row>
    <row r="20" spans="1:15" x14ac:dyDescent="0.25">
      <c r="A20" t="s">
        <v>82</v>
      </c>
      <c r="B20" t="s">
        <v>83</v>
      </c>
      <c r="C20" t="s">
        <v>84</v>
      </c>
      <c r="D20" t="s">
        <v>62</v>
      </c>
      <c r="E20" t="s">
        <v>63</v>
      </c>
      <c r="F20" t="s">
        <v>65</v>
      </c>
      <c r="G20" t="s">
        <v>66</v>
      </c>
      <c r="H20" t="s">
        <v>85</v>
      </c>
      <c r="I20" s="12">
        <v>333100</v>
      </c>
      <c r="J20" t="s">
        <v>88</v>
      </c>
      <c r="K20" t="s">
        <v>23</v>
      </c>
      <c r="L20" s="1" t="s">
        <v>24</v>
      </c>
      <c r="O20" s="1">
        <v>-1.3824497102632449E-12</v>
      </c>
    </row>
    <row r="21" spans="1:15" x14ac:dyDescent="0.25">
      <c r="A21" t="s">
        <v>82</v>
      </c>
      <c r="B21" t="s">
        <v>83</v>
      </c>
      <c r="C21" t="s">
        <v>84</v>
      </c>
      <c r="D21" t="s">
        <v>62</v>
      </c>
      <c r="E21" t="s">
        <v>63</v>
      </c>
      <c r="F21" t="s">
        <v>31</v>
      </c>
      <c r="G21" t="s">
        <v>32</v>
      </c>
      <c r="H21" t="s">
        <v>87</v>
      </c>
      <c r="I21" s="12">
        <v>333100</v>
      </c>
      <c r="J21" t="s">
        <v>88</v>
      </c>
      <c r="K21" t="s">
        <v>23</v>
      </c>
      <c r="L21" s="1" t="s">
        <v>33</v>
      </c>
      <c r="O21" s="1">
        <v>9987.67</v>
      </c>
    </row>
    <row r="22" spans="1:15" x14ac:dyDescent="0.25">
      <c r="A22" t="s">
        <v>82</v>
      </c>
      <c r="B22" t="s">
        <v>83</v>
      </c>
      <c r="C22" t="s">
        <v>84</v>
      </c>
      <c r="D22" t="s">
        <v>67</v>
      </c>
      <c r="E22" t="s">
        <v>68</v>
      </c>
      <c r="F22" t="s">
        <v>34</v>
      </c>
      <c r="G22" t="s">
        <v>35</v>
      </c>
      <c r="H22" t="s">
        <v>22</v>
      </c>
      <c r="I22" s="12">
        <v>333100</v>
      </c>
      <c r="J22" t="s">
        <v>88</v>
      </c>
      <c r="K22" t="s">
        <v>23</v>
      </c>
      <c r="L22" s="1" t="s">
        <v>24</v>
      </c>
      <c r="M22" s="1" t="s">
        <v>50</v>
      </c>
      <c r="N22" s="1" t="s">
        <v>25</v>
      </c>
      <c r="O22" s="1">
        <v>1055.1100000000001</v>
      </c>
    </row>
    <row r="23" spans="1:15" x14ac:dyDescent="0.25">
      <c r="A23" t="s">
        <v>82</v>
      </c>
      <c r="B23" t="s">
        <v>83</v>
      </c>
      <c r="C23" t="s">
        <v>84</v>
      </c>
      <c r="D23" t="s">
        <v>67</v>
      </c>
      <c r="E23" t="s">
        <v>68</v>
      </c>
      <c r="F23" t="s">
        <v>34</v>
      </c>
      <c r="G23" t="s">
        <v>35</v>
      </c>
      <c r="H23" t="s">
        <v>87</v>
      </c>
      <c r="I23" s="12">
        <v>333100</v>
      </c>
      <c r="J23" t="s">
        <v>88</v>
      </c>
      <c r="K23" t="s">
        <v>23</v>
      </c>
      <c r="L23" s="1" t="s">
        <v>24</v>
      </c>
      <c r="O23" s="1">
        <v>96907.450000000012</v>
      </c>
    </row>
    <row r="24" spans="1:15" x14ac:dyDescent="0.25">
      <c r="A24" t="s">
        <v>82</v>
      </c>
      <c r="B24" t="s">
        <v>83</v>
      </c>
      <c r="C24" t="s">
        <v>84</v>
      </c>
      <c r="D24" t="s">
        <v>69</v>
      </c>
      <c r="E24" t="s">
        <v>70</v>
      </c>
      <c r="F24" t="s">
        <v>36</v>
      </c>
      <c r="G24" t="s">
        <v>37</v>
      </c>
      <c r="H24" t="s">
        <v>22</v>
      </c>
      <c r="I24" s="12">
        <v>333100</v>
      </c>
      <c r="J24" t="s">
        <v>88</v>
      </c>
      <c r="K24" t="s">
        <v>23</v>
      </c>
      <c r="L24" s="1" t="s">
        <v>24</v>
      </c>
      <c r="O24" s="1">
        <v>-38294.730000000003</v>
      </c>
    </row>
    <row r="25" spans="1:15" x14ac:dyDescent="0.25">
      <c r="A25" t="s">
        <v>82</v>
      </c>
      <c r="B25" t="s">
        <v>83</v>
      </c>
      <c r="C25" t="s">
        <v>84</v>
      </c>
      <c r="D25" t="s">
        <v>69</v>
      </c>
      <c r="E25" t="s">
        <v>70</v>
      </c>
      <c r="F25" t="s">
        <v>38</v>
      </c>
      <c r="G25" t="s">
        <v>39</v>
      </c>
      <c r="H25" t="s">
        <v>87</v>
      </c>
      <c r="I25" s="12">
        <v>333100</v>
      </c>
      <c r="J25" t="s">
        <v>88</v>
      </c>
      <c r="K25" t="s">
        <v>23</v>
      </c>
      <c r="L25" s="1" t="s">
        <v>24</v>
      </c>
      <c r="O25" s="1">
        <v>1297.0400000000009</v>
      </c>
    </row>
    <row r="26" spans="1:15" x14ac:dyDescent="0.25">
      <c r="A26" t="s">
        <v>82</v>
      </c>
      <c r="B26" t="s">
        <v>83</v>
      </c>
      <c r="C26" t="s">
        <v>84</v>
      </c>
      <c r="D26" t="s">
        <v>69</v>
      </c>
      <c r="E26" t="s">
        <v>70</v>
      </c>
      <c r="F26" t="s">
        <v>51</v>
      </c>
      <c r="G26" t="s">
        <v>52</v>
      </c>
      <c r="H26" t="s">
        <v>87</v>
      </c>
      <c r="I26" s="12">
        <v>333100</v>
      </c>
      <c r="J26" t="s">
        <v>88</v>
      </c>
      <c r="K26" t="s">
        <v>23</v>
      </c>
      <c r="L26" s="1" t="s">
        <v>53</v>
      </c>
      <c r="O26" s="1">
        <v>0</v>
      </c>
    </row>
    <row r="27" spans="1:15" x14ac:dyDescent="0.25">
      <c r="A27" t="s">
        <v>82</v>
      </c>
      <c r="B27" t="s">
        <v>83</v>
      </c>
      <c r="C27" t="s">
        <v>84</v>
      </c>
      <c r="D27" t="s">
        <v>69</v>
      </c>
      <c r="E27" t="s">
        <v>70</v>
      </c>
      <c r="F27" t="s">
        <v>40</v>
      </c>
      <c r="G27" t="s">
        <v>32</v>
      </c>
      <c r="H27" t="s">
        <v>87</v>
      </c>
      <c r="I27" s="12">
        <v>333100</v>
      </c>
      <c r="J27" t="s">
        <v>88</v>
      </c>
      <c r="K27" t="s">
        <v>23</v>
      </c>
      <c r="L27" s="1" t="s">
        <v>30</v>
      </c>
      <c r="O27" s="1">
        <v>13059.480000000003</v>
      </c>
    </row>
    <row r="28" spans="1:15" x14ac:dyDescent="0.25">
      <c r="A28" t="s">
        <v>82</v>
      </c>
      <c r="B28" t="s">
        <v>83</v>
      </c>
      <c r="C28" t="s">
        <v>84</v>
      </c>
      <c r="D28" t="s">
        <v>62</v>
      </c>
      <c r="E28" t="s">
        <v>63</v>
      </c>
      <c r="F28" t="s">
        <v>20</v>
      </c>
      <c r="G28" t="s">
        <v>21</v>
      </c>
      <c r="H28" t="s">
        <v>22</v>
      </c>
      <c r="I28" s="12">
        <v>333100</v>
      </c>
      <c r="J28" t="s">
        <v>88</v>
      </c>
      <c r="K28" t="s">
        <v>23</v>
      </c>
      <c r="L28" s="1" t="s">
        <v>43</v>
      </c>
      <c r="M28" s="1" t="s">
        <v>71</v>
      </c>
      <c r="O28" s="1">
        <v>-5.92</v>
      </c>
    </row>
    <row r="29" spans="1:15" x14ac:dyDescent="0.25">
      <c r="A29" t="s">
        <v>82</v>
      </c>
      <c r="B29" t="s">
        <v>83</v>
      </c>
      <c r="C29" t="s">
        <v>84</v>
      </c>
      <c r="D29" t="s">
        <v>62</v>
      </c>
      <c r="E29" t="s">
        <v>63</v>
      </c>
      <c r="F29" t="s">
        <v>20</v>
      </c>
      <c r="G29" t="s">
        <v>21</v>
      </c>
      <c r="H29" t="s">
        <v>85</v>
      </c>
      <c r="I29" s="12">
        <v>333100</v>
      </c>
      <c r="J29" t="s">
        <v>88</v>
      </c>
      <c r="K29" t="s">
        <v>23</v>
      </c>
      <c r="L29" s="1" t="s">
        <v>43</v>
      </c>
      <c r="O29" s="1">
        <v>131884.62000000002</v>
      </c>
    </row>
    <row r="30" spans="1:15" x14ac:dyDescent="0.25">
      <c r="A30" t="s">
        <v>82</v>
      </c>
      <c r="B30" t="s">
        <v>83</v>
      </c>
      <c r="C30" t="s">
        <v>84</v>
      </c>
      <c r="D30" t="s">
        <v>72</v>
      </c>
      <c r="E30" t="s">
        <v>73</v>
      </c>
      <c r="F30" t="s">
        <v>54</v>
      </c>
      <c r="G30" t="s">
        <v>55</v>
      </c>
      <c r="H30" t="s">
        <v>22</v>
      </c>
      <c r="I30" s="12">
        <v>333100</v>
      </c>
      <c r="J30" t="s">
        <v>88</v>
      </c>
      <c r="K30" t="s">
        <v>23</v>
      </c>
      <c r="L30" s="1" t="s">
        <v>56</v>
      </c>
      <c r="M30" s="1" t="s">
        <v>74</v>
      </c>
      <c r="O30" s="1">
        <v>-0.02</v>
      </c>
    </row>
    <row r="31" spans="1:15" x14ac:dyDescent="0.25">
      <c r="A31" t="s">
        <v>82</v>
      </c>
      <c r="B31" t="s">
        <v>83</v>
      </c>
      <c r="C31" t="s">
        <v>84</v>
      </c>
      <c r="D31" t="s">
        <v>72</v>
      </c>
      <c r="E31" t="s">
        <v>73</v>
      </c>
      <c r="F31" t="s">
        <v>54</v>
      </c>
      <c r="G31" t="s">
        <v>55</v>
      </c>
      <c r="H31" t="s">
        <v>87</v>
      </c>
      <c r="I31" s="12">
        <v>333100</v>
      </c>
      <c r="J31" t="s">
        <v>88</v>
      </c>
      <c r="K31" t="s">
        <v>23</v>
      </c>
      <c r="L31" s="1" t="s">
        <v>56</v>
      </c>
      <c r="O31" s="1">
        <v>48903.520000000011</v>
      </c>
    </row>
    <row r="32" spans="1:15" x14ac:dyDescent="0.25">
      <c r="A32" t="s">
        <v>82</v>
      </c>
      <c r="B32" t="s">
        <v>83</v>
      </c>
      <c r="C32" t="s">
        <v>84</v>
      </c>
      <c r="D32" t="s">
        <v>62</v>
      </c>
      <c r="E32" t="s">
        <v>63</v>
      </c>
      <c r="F32" t="s">
        <v>20</v>
      </c>
      <c r="G32" t="s">
        <v>21</v>
      </c>
      <c r="H32" t="s">
        <v>85</v>
      </c>
      <c r="I32" s="12">
        <v>333100</v>
      </c>
      <c r="J32" t="s">
        <v>88</v>
      </c>
      <c r="K32" t="s">
        <v>23</v>
      </c>
      <c r="L32" s="1" t="s">
        <v>43</v>
      </c>
      <c r="O32" s="1">
        <v>17849.020000000004</v>
      </c>
    </row>
    <row r="33" spans="1:15" x14ac:dyDescent="0.25">
      <c r="A33" t="s">
        <v>82</v>
      </c>
      <c r="B33" t="s">
        <v>83</v>
      </c>
      <c r="C33" t="s">
        <v>84</v>
      </c>
      <c r="D33" t="s">
        <v>62</v>
      </c>
      <c r="E33" t="s">
        <v>63</v>
      </c>
      <c r="F33" t="s">
        <v>20</v>
      </c>
      <c r="G33" t="s">
        <v>21</v>
      </c>
      <c r="H33" t="s">
        <v>85</v>
      </c>
      <c r="I33" s="12">
        <v>333100</v>
      </c>
      <c r="J33" t="s">
        <v>88</v>
      </c>
      <c r="K33" t="s">
        <v>23</v>
      </c>
      <c r="L33" s="1" t="s">
        <v>45</v>
      </c>
      <c r="O33" s="1">
        <v>19313.669999999998</v>
      </c>
    </row>
    <row r="34" spans="1:15" x14ac:dyDescent="0.25">
      <c r="A34" t="s">
        <v>82</v>
      </c>
      <c r="B34" t="s">
        <v>83</v>
      </c>
      <c r="C34" t="s">
        <v>84</v>
      </c>
      <c r="D34" t="s">
        <v>62</v>
      </c>
      <c r="E34" t="s">
        <v>63</v>
      </c>
      <c r="F34" t="s">
        <v>20</v>
      </c>
      <c r="G34" t="s">
        <v>21</v>
      </c>
      <c r="H34" t="s">
        <v>85</v>
      </c>
      <c r="I34" s="12">
        <v>333100</v>
      </c>
      <c r="J34" t="s">
        <v>88</v>
      </c>
      <c r="K34" t="s">
        <v>23</v>
      </c>
      <c r="L34" s="1" t="s">
        <v>24</v>
      </c>
      <c r="M34" s="1" t="s">
        <v>44</v>
      </c>
      <c r="O34" s="1">
        <v>11170.480000000001</v>
      </c>
    </row>
    <row r="35" spans="1:15" x14ac:dyDescent="0.25">
      <c r="A35" t="s">
        <v>82</v>
      </c>
      <c r="B35" t="s">
        <v>83</v>
      </c>
      <c r="C35" t="s">
        <v>84</v>
      </c>
      <c r="D35" t="s">
        <v>62</v>
      </c>
      <c r="E35" t="s">
        <v>63</v>
      </c>
      <c r="F35" t="s">
        <v>20</v>
      </c>
      <c r="G35" t="s">
        <v>21</v>
      </c>
      <c r="H35" t="s">
        <v>22</v>
      </c>
      <c r="I35" s="12">
        <v>333100</v>
      </c>
      <c r="J35" t="s">
        <v>88</v>
      </c>
      <c r="K35" t="s">
        <v>23</v>
      </c>
      <c r="L35" s="1" t="s">
        <v>24</v>
      </c>
      <c r="M35" s="1" t="s">
        <v>75</v>
      </c>
      <c r="O35" s="1">
        <v>-792.38</v>
      </c>
    </row>
    <row r="36" spans="1:15" x14ac:dyDescent="0.25">
      <c r="A36" t="s">
        <v>82</v>
      </c>
      <c r="B36" t="s">
        <v>83</v>
      </c>
      <c r="C36" t="s">
        <v>84</v>
      </c>
      <c r="D36" t="s">
        <v>62</v>
      </c>
      <c r="E36" t="s">
        <v>63</v>
      </c>
      <c r="F36" t="s">
        <v>20</v>
      </c>
      <c r="G36" t="s">
        <v>21</v>
      </c>
      <c r="I36" s="12">
        <v>333100</v>
      </c>
      <c r="J36" t="s">
        <v>88</v>
      </c>
      <c r="K36" t="s">
        <v>23</v>
      </c>
      <c r="L36" s="1" t="s">
        <v>24</v>
      </c>
      <c r="M36" s="1" t="s">
        <v>46</v>
      </c>
      <c r="N36" s="1" t="s">
        <v>47</v>
      </c>
      <c r="O36" s="1">
        <v>-65889.98</v>
      </c>
    </row>
    <row r="37" spans="1:15" x14ac:dyDescent="0.25">
      <c r="A37" t="s">
        <v>82</v>
      </c>
      <c r="B37" t="s">
        <v>83</v>
      </c>
      <c r="C37" t="s">
        <v>84</v>
      </c>
      <c r="D37" t="s">
        <v>62</v>
      </c>
      <c r="E37" t="s">
        <v>63</v>
      </c>
      <c r="F37" t="s">
        <v>20</v>
      </c>
      <c r="G37" t="s">
        <v>21</v>
      </c>
      <c r="H37" t="s">
        <v>85</v>
      </c>
      <c r="I37" s="12">
        <v>333100</v>
      </c>
      <c r="J37" t="s">
        <v>88</v>
      </c>
      <c r="K37" t="s">
        <v>23</v>
      </c>
      <c r="L37" s="1" t="s">
        <v>24</v>
      </c>
      <c r="O37" s="1">
        <v>183475.84999999995</v>
      </c>
    </row>
    <row r="38" spans="1:15" x14ac:dyDescent="0.25">
      <c r="A38" t="s">
        <v>82</v>
      </c>
      <c r="B38" t="s">
        <v>83</v>
      </c>
      <c r="C38" t="s">
        <v>84</v>
      </c>
      <c r="D38" t="s">
        <v>62</v>
      </c>
      <c r="E38" t="s">
        <v>63</v>
      </c>
      <c r="F38" t="s">
        <v>48</v>
      </c>
      <c r="G38" t="s">
        <v>49</v>
      </c>
      <c r="H38" t="s">
        <v>86</v>
      </c>
      <c r="I38" s="12">
        <v>333100</v>
      </c>
      <c r="J38" t="s">
        <v>88</v>
      </c>
      <c r="K38" t="s">
        <v>23</v>
      </c>
      <c r="L38" s="1" t="s">
        <v>24</v>
      </c>
      <c r="O38" s="1">
        <v>4268.2700000000004</v>
      </c>
    </row>
    <row r="39" spans="1:15" x14ac:dyDescent="0.25">
      <c r="A39" t="s">
        <v>82</v>
      </c>
      <c r="B39" t="s">
        <v>83</v>
      </c>
      <c r="C39" t="s">
        <v>84</v>
      </c>
      <c r="D39" t="s">
        <v>76</v>
      </c>
      <c r="E39" t="s">
        <v>77</v>
      </c>
      <c r="F39" t="s">
        <v>78</v>
      </c>
      <c r="G39" t="s">
        <v>79</v>
      </c>
      <c r="H39" t="s">
        <v>22</v>
      </c>
      <c r="I39" s="12">
        <v>333100</v>
      </c>
      <c r="J39" t="s">
        <v>88</v>
      </c>
      <c r="K39" t="s">
        <v>23</v>
      </c>
      <c r="L39" s="1" t="s">
        <v>80</v>
      </c>
      <c r="M39" s="1" t="s">
        <v>81</v>
      </c>
      <c r="O39" s="1">
        <v>0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B2:E15"/>
  <sheetViews>
    <sheetView workbookViewId="0">
      <selection activeCell="C3" sqref="C3"/>
    </sheetView>
  </sheetViews>
  <sheetFormatPr defaultRowHeight="15" x14ac:dyDescent="0.25"/>
  <cols>
    <col min="2" max="2" width="13.140625" customWidth="1"/>
    <col min="3" max="3" width="24.140625" bestFit="1" customWidth="1"/>
    <col min="4" max="4" width="20.85546875" bestFit="1" customWidth="1"/>
    <col min="5" max="5" width="10.5703125" bestFit="1" customWidth="1"/>
  </cols>
  <sheetData>
    <row r="2" spans="2:5" x14ac:dyDescent="0.25">
      <c r="B2" s="9" t="s">
        <v>13</v>
      </c>
      <c r="C2" t="s">
        <v>60</v>
      </c>
      <c r="D2" t="s">
        <v>61</v>
      </c>
      <c r="E2" t="s">
        <v>15</v>
      </c>
    </row>
    <row r="3" spans="2:5" x14ac:dyDescent="0.25">
      <c r="B3" s="10" t="s">
        <v>20</v>
      </c>
      <c r="C3" s="11">
        <v>723870.45</v>
      </c>
      <c r="D3" s="11"/>
      <c r="E3" s="11">
        <v>723870.45</v>
      </c>
    </row>
    <row r="4" spans="2:5" x14ac:dyDescent="0.25">
      <c r="B4" s="10" t="s">
        <v>48</v>
      </c>
      <c r="C4" s="11">
        <v>58.22</v>
      </c>
      <c r="D4" s="11"/>
      <c r="E4" s="11">
        <v>58.22</v>
      </c>
    </row>
    <row r="5" spans="2:5" x14ac:dyDescent="0.25">
      <c r="B5" s="10" t="s">
        <v>31</v>
      </c>
      <c r="C5" s="11">
        <v>3575</v>
      </c>
      <c r="D5" s="11"/>
      <c r="E5" s="11">
        <v>3575</v>
      </c>
    </row>
    <row r="6" spans="2:5" x14ac:dyDescent="0.25">
      <c r="B6" s="10" t="s">
        <v>34</v>
      </c>
      <c r="C6" s="11">
        <v>79512.09</v>
      </c>
      <c r="D6" s="11"/>
      <c r="E6" s="11">
        <v>79512.09</v>
      </c>
    </row>
    <row r="7" spans="2:5" x14ac:dyDescent="0.25">
      <c r="B7" s="10" t="s">
        <v>54</v>
      </c>
      <c r="C7" s="11">
        <v>52890.049999999996</v>
      </c>
      <c r="D7" s="11"/>
      <c r="E7" s="11">
        <v>52890.049999999996</v>
      </c>
    </row>
    <row r="8" spans="2:5" x14ac:dyDescent="0.25">
      <c r="B8" s="10" t="s">
        <v>36</v>
      </c>
      <c r="C8" s="11">
        <v>-38294.730000000003</v>
      </c>
      <c r="D8" s="11"/>
      <c r="E8" s="11">
        <v>-38294.730000000003</v>
      </c>
    </row>
    <row r="9" spans="2:5" x14ac:dyDescent="0.25">
      <c r="B9" s="10" t="s">
        <v>38</v>
      </c>
      <c r="C9" s="11">
        <v>597.04</v>
      </c>
      <c r="D9" s="11"/>
      <c r="E9" s="11">
        <v>597.04</v>
      </c>
    </row>
    <row r="10" spans="2:5" x14ac:dyDescent="0.25">
      <c r="B10" s="10" t="s">
        <v>51</v>
      </c>
      <c r="C10" s="11">
        <v>0.76</v>
      </c>
      <c r="D10" s="11"/>
      <c r="E10" s="11">
        <v>0.76</v>
      </c>
    </row>
    <row r="11" spans="2:5" x14ac:dyDescent="0.25">
      <c r="B11" s="10" t="s">
        <v>40</v>
      </c>
      <c r="C11" s="11">
        <v>14166.46</v>
      </c>
      <c r="D11" s="11"/>
      <c r="E11" s="11">
        <v>14166.46</v>
      </c>
    </row>
    <row r="12" spans="2:5" x14ac:dyDescent="0.25">
      <c r="B12" s="10" t="s">
        <v>41</v>
      </c>
      <c r="C12" s="11">
        <v>218011.68</v>
      </c>
      <c r="D12" s="11"/>
      <c r="E12" s="11">
        <v>218011.68</v>
      </c>
    </row>
    <row r="13" spans="2:5" x14ac:dyDescent="0.25">
      <c r="B13" s="10" t="s">
        <v>42</v>
      </c>
      <c r="C13" s="11">
        <v>-157.69999999999993</v>
      </c>
      <c r="D13" s="11"/>
      <c r="E13" s="11">
        <v>-157.69999999999993</v>
      </c>
    </row>
    <row r="14" spans="2:5" x14ac:dyDescent="0.25">
      <c r="B14" s="10" t="s">
        <v>12</v>
      </c>
      <c r="C14" s="11"/>
      <c r="D14" s="11"/>
      <c r="E14" s="11">
        <v>0</v>
      </c>
    </row>
    <row r="15" spans="2:5" x14ac:dyDescent="0.25">
      <c r="B15" s="10" t="s">
        <v>14</v>
      </c>
      <c r="C15" s="11">
        <v>1054229.32</v>
      </c>
      <c r="D15" s="11"/>
      <c r="E15" s="11">
        <v>1054229.3199999998</v>
      </c>
    </row>
  </sheetData>
  <pageMargins left="0.7" right="0.7" top="0.75" bottom="0.75" header="0.3" footer="0.3"/>
  <pageSetup orientation="portrait" horizontalDpi="1200" verticalDpi="12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CF</vt:lpstr>
      <vt:lpstr>FUND_CHECK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Brady Nittmann</dc:creator>
  <cp:lastModifiedBy>Kelly Peterson</cp:lastModifiedBy>
  <dcterms:created xsi:type="dcterms:W3CDTF">2017-07-26T20:42:33Z</dcterms:created>
  <dcterms:modified xsi:type="dcterms:W3CDTF">2020-08-05T18:04:37Z</dcterms:modified>
</cp:coreProperties>
</file>